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J:\Back Counrtry Horsemen Current\MT BCH State mileage Request Reimbursement\2024\"/>
    </mc:Choice>
  </mc:AlternateContent>
  <xr:revisionPtr revIDLastSave="0" documentId="8_{76C3DE11-AF20-40FF-BE46-F3BA983F33CA}" xr6:coauthVersionLast="47" xr6:coauthVersionMax="47" xr10:uidLastSave="{00000000-0000-0000-0000-000000000000}"/>
  <bookViews>
    <workbookView xWindow="28680" yWindow="-120" windowWidth="19440" windowHeight="15600" activeTab="2" xr2:uid="{00000000-000D-0000-FFFF-FFFF00000000}"/>
  </bookViews>
  <sheets>
    <sheet name="Sample &amp; Instructions" sheetId="1" r:id="rId1"/>
    <sheet name="Use this reimbursement form" sheetId="2" r:id="rId2"/>
    <sheet name="2024 Budget by Chapter" sheetId="3" r:id="rId3"/>
  </sheets>
  <definedNames>
    <definedName name="ColumnTitle1">#REF!</definedName>
    <definedName name="Mileage_Total">#REF!</definedName>
    <definedName name="Reimbursement_Total">#REF!</definedName>
    <definedName name="rename">#REF!</definedName>
    <definedName name="RowTitleRegion1..C6">#REF!</definedName>
    <definedName name="RowTitleRegion2..E6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3" l="1"/>
  <c r="C5" i="3"/>
  <c r="C6" i="3"/>
  <c r="C7" i="3"/>
  <c r="C8" i="3"/>
  <c r="C9" i="3"/>
  <c r="D10" i="3"/>
  <c r="C11" i="3"/>
  <c r="C12" i="3"/>
  <c r="C14" i="3"/>
  <c r="C15" i="3"/>
  <c r="C16" i="3"/>
  <c r="C17" i="3"/>
  <c r="C18" i="3"/>
  <c r="D18" i="3" s="1"/>
  <c r="C2" i="3"/>
  <c r="D2" i="3" s="1"/>
  <c r="D3" i="3"/>
  <c r="D4" i="3"/>
  <c r="D5" i="3"/>
  <c r="D6" i="3"/>
  <c r="D7" i="3"/>
  <c r="D8" i="3"/>
  <c r="D9" i="3"/>
  <c r="D11" i="3"/>
  <c r="D12" i="3"/>
  <c r="D13" i="3"/>
  <c r="D14" i="3"/>
  <c r="D15" i="3"/>
  <c r="D16" i="3"/>
  <c r="D17" i="3"/>
  <c r="G30" i="2"/>
  <c r="G29" i="2"/>
  <c r="G28" i="2"/>
  <c r="G31" i="2" s="1"/>
  <c r="E3" i="2" s="1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E2" i="2"/>
  <c r="G10" i="1"/>
  <c r="G9" i="1"/>
  <c r="G8" i="1"/>
  <c r="G7" i="1"/>
  <c r="G11" i="1" s="1"/>
  <c r="E3" i="1" s="1"/>
  <c r="G6" i="1"/>
  <c r="E2" i="1"/>
  <c r="D19" i="3" l="1"/>
  <c r="C1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tc={3E9179EE-D4E7-4A1B-AD75-0D1416C759EF}</author>
    <author>tc={CADF40FD-DD48-45D9-B15D-21CF616E7B7D}</author>
  </authors>
  <commentList>
    <comment ref="E2" authorId="0" shapeId="0" xr:uid="{3E9179EE-D4E7-4A1B-AD75-0D1416C759EF}">
      <text>
        <t>[Threaded comment]
Your version of Excel allows you to read this threaded comment; however, any edits to it will get removed if the file is opened in a newer version of Excel. Learn more: https://go.microsoft.com/fwlink/?linkid=870924
Comment:
    &lt;- These cells will automatically populate based on the information entered below.
	-Mission Valley Back Country Horsemen</t>
      </text>
    </comment>
    <comment ref="E3" authorId="1" shapeId="0" xr:uid="{CADF40FD-DD48-45D9-B15D-21CF616E7B7D}">
      <text>
        <t>[Threaded comment]
Your version of Excel allows you to read this threaded comment; however, any edits to it will get removed if the file is opened in a newer version of Excel. Learn more: https://go.microsoft.com/fwlink/?linkid=870924
Comment:
    &lt;-This cell automatically populates based on the information entered below.
	-Mission Valley Back Country Horsemen</t>
      </text>
    </comment>
  </commentList>
</comments>
</file>

<file path=xl/sharedStrings.xml><?xml version="1.0" encoding="utf-8"?>
<sst xmlns="http://schemas.openxmlformats.org/spreadsheetml/2006/main" count="71" uniqueCount="56">
  <si>
    <t>BCHMT Mileage Reimbursement Log for Projects Completed Under Forest Service Volunteer Agreement</t>
  </si>
  <si>
    <t>Chapter Name:</t>
  </si>
  <si>
    <t>For Dates:</t>
  </si>
  <si>
    <t xml:space="preserve">Dates and Total automatically figured based on the information entered below. </t>
  </si>
  <si>
    <t>Contact:</t>
  </si>
  <si>
    <t>Total Mileage:</t>
  </si>
  <si>
    <t>Contact Phone Number:</t>
  </si>
  <si>
    <t>Date</t>
  </si>
  <si>
    <t>Name</t>
  </si>
  <si>
    <t>Project</t>
  </si>
  <si>
    <t>Odometer Start</t>
  </si>
  <si>
    <t>Odometer End</t>
  </si>
  <si>
    <t>Mileage</t>
  </si>
  <si>
    <t>Dan Marsh</t>
  </si>
  <si>
    <t>Hellroaring Creek</t>
  </si>
  <si>
    <t>Tom Hall</t>
  </si>
  <si>
    <t>Total:</t>
  </si>
  <si>
    <t>Submit completed form to request reimbursement for mileage traveled while on projects in co-ordination with the U.S. Forest Service.</t>
  </si>
  <si>
    <t>Mileage for work on projects already reimbursed or planned to be reimbmursed by any other sources are NOT eligible.</t>
  </si>
  <si>
    <t>Amount reimbursed will depend on the funds provided by the Forest Service and may vary.</t>
  </si>
  <si>
    <r>
      <rPr>
        <sz val="14"/>
        <color theme="1"/>
        <rFont val="Arial"/>
        <family val="2"/>
      </rPr>
      <t xml:space="preserve">Reimbursement to Chapters will be issued </t>
    </r>
    <r>
      <rPr>
        <b/>
        <sz val="14"/>
        <color theme="1"/>
        <rFont val="Arial"/>
        <family val="2"/>
      </rPr>
      <t>once a yea</t>
    </r>
    <r>
      <rPr>
        <sz val="14"/>
        <color theme="1"/>
        <rFont val="Arial"/>
        <family val="2"/>
      </rPr>
      <t>r after Dec. 31, 2024</t>
    </r>
  </si>
  <si>
    <t xml:space="preserve">Make or save  a copy of this worksheet on your computer for the 2024 fiscal year.   </t>
  </si>
  <si>
    <t xml:space="preserve">Create a NEW worksheet for each submission. This form WILL NOT update automatically. </t>
  </si>
  <si>
    <t xml:space="preserve">Multiple PROJECTS may be submitted on one form. </t>
  </si>
  <si>
    <t>Chapters may make multiple submissions leading up to the deadline.</t>
  </si>
  <si>
    <t>Odometer readings are REQUIRED and may be estimated as long as the actual mileage traveled is accurate.</t>
  </si>
  <si>
    <t xml:space="preserve">Requests will be returned to Chapters for review before final submission. </t>
  </si>
  <si>
    <t xml:space="preserve">Please contact Bonnie Kiser 406-253-0177 with questions about this form. </t>
  </si>
  <si>
    <t xml:space="preserve">E-mail completed form to Bonnie Kiser:           bonniekiser@centurytel.net    </t>
  </si>
  <si>
    <r>
      <rPr>
        <sz val="16"/>
        <color theme="1"/>
        <rFont val="Arial"/>
        <family val="2"/>
      </rPr>
      <t xml:space="preserve">Deadline for 2024 reimbursement submissions is November 30, 2024.                                                               </t>
    </r>
    <r>
      <rPr>
        <sz val="16"/>
        <color rgb="FFFF0000"/>
        <rFont val="Arial"/>
        <family val="2"/>
      </rPr>
      <t xml:space="preserve"> </t>
    </r>
  </si>
  <si>
    <t xml:space="preserve">           Contact:</t>
  </si>
  <si>
    <t>Contact Phone:</t>
  </si>
  <si>
    <t>Chapter</t>
  </si>
  <si>
    <t>2023 Miles</t>
  </si>
  <si>
    <t>Beartooth</t>
  </si>
  <si>
    <t>Bitterroot</t>
  </si>
  <si>
    <t>Cabinet</t>
  </si>
  <si>
    <t>None Submitted</t>
  </si>
  <si>
    <t>Charlie Russell</t>
  </si>
  <si>
    <t>East Slope</t>
  </si>
  <si>
    <t>Flathead</t>
  </si>
  <si>
    <t>Gallatin Valley</t>
  </si>
  <si>
    <t>Judith Basin</t>
  </si>
  <si>
    <t>Last Chance</t>
  </si>
  <si>
    <t>Mile High</t>
  </si>
  <si>
    <t>Mission Valley</t>
  </si>
  <si>
    <t>Missoula</t>
  </si>
  <si>
    <t>Northwest MT</t>
  </si>
  <si>
    <t>Selway Pintler</t>
  </si>
  <si>
    <t>Three Rivers</t>
  </si>
  <si>
    <t>Upper Clark Fork</t>
  </si>
  <si>
    <t>Wild Horse Plains</t>
  </si>
  <si>
    <t>Total Miles</t>
  </si>
  <si>
    <t>2024 Budgeted Miles (based on last years submission)</t>
  </si>
  <si>
    <t>Please review the 2024 Budgeted by Chapter Sheet.</t>
  </si>
  <si>
    <t>2024 Budgeted Reimbursement Allocated at .655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</si>
</sst>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7" formatCode="_(* #,##0_);_(* \(#,##0\);_(* &quot;-&quot;??_);_(@_)"/>
  </numFmts>
  <fonts count="22" x14ac:knownFonts="1">
    <font>
      <sz val="11"/>
      <color rgb="FF000000"/>
      <name val="Arial"/>
      <scheme val="minor"/>
    </font>
    <font>
      <b/>
      <sz val="16"/>
      <color theme="1"/>
      <name val="Georgia"/>
      <family val="1"/>
    </font>
    <font>
      <sz val="11"/>
      <color theme="1"/>
      <name val="Arial"/>
      <family val="2"/>
    </font>
    <font>
      <b/>
      <sz val="11"/>
      <color theme="1"/>
      <name val="Georgia"/>
      <family val="1"/>
    </font>
    <font>
      <b/>
      <sz val="12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i/>
      <sz val="11"/>
      <color theme="1"/>
      <name val="Arial"/>
      <family val="2"/>
    </font>
    <font>
      <sz val="16"/>
      <color theme="1"/>
      <name val="Arial"/>
      <family val="2"/>
    </font>
    <font>
      <b/>
      <sz val="18"/>
      <color theme="1"/>
      <name val="Georgia"/>
      <family val="1"/>
    </font>
    <font>
      <sz val="18"/>
      <color theme="1"/>
      <name val="Arial"/>
      <family val="2"/>
    </font>
    <font>
      <sz val="16"/>
      <color rgb="FFFF0000"/>
      <name val="Arial"/>
      <family val="2"/>
    </font>
    <font>
      <b/>
      <sz val="16"/>
      <color rgb="FF000000"/>
      <name val="Arial"/>
      <family val="2"/>
      <scheme val="minor"/>
    </font>
    <font>
      <b/>
      <sz val="14"/>
      <color rgb="FF000000"/>
      <name val="Arial"/>
      <family val="2"/>
    </font>
    <font>
      <sz val="14"/>
      <color rgb="FF000000"/>
      <name val="Arial"/>
      <family val="2"/>
      <scheme val="minor"/>
    </font>
    <font>
      <sz val="14"/>
      <color rgb="FF000000"/>
      <name val="Arial"/>
      <family val="2"/>
    </font>
    <font>
      <b/>
      <sz val="14"/>
      <color rgb="FF000000"/>
      <name val="Calibri"/>
      <family val="2"/>
    </font>
    <font>
      <sz val="11"/>
      <color rgb="FF000000"/>
      <name val="Arial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EAF1DD"/>
        <bgColor rgb="FFEAF1DD"/>
      </patternFill>
    </fill>
    <fill>
      <patternFill patternType="solid">
        <fgColor rgb="FFDAEEF3"/>
        <bgColor rgb="FFDAEEF3"/>
      </patternFill>
    </fill>
    <fill>
      <patternFill patternType="solid">
        <fgColor rgb="FFD8D8D8"/>
        <bgColor rgb="FFD8D8D8"/>
      </patternFill>
    </fill>
    <fill>
      <patternFill patternType="solid">
        <fgColor rgb="FFD6E3BC"/>
        <bgColor rgb="FFD6E3BC"/>
      </patternFill>
    </fill>
    <fill>
      <patternFill patternType="solid">
        <fgColor rgb="FFFFFF00"/>
        <bgColor rgb="FFFFFF00"/>
      </patternFill>
    </fill>
    <fill>
      <patternFill patternType="solid">
        <fgColor rgb="FFFBD4B4"/>
        <bgColor rgb="FFFBD4B4"/>
      </patternFill>
    </fill>
    <fill>
      <patternFill patternType="solid">
        <fgColor rgb="FFB6D7A8"/>
        <bgColor rgb="FFB6D7A8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</borders>
  <cellStyleXfs count="2">
    <xf numFmtId="0" fontId="0" fillId="0" borderId="0"/>
    <xf numFmtId="43" fontId="21" fillId="0" borderId="0" applyFont="0" applyFill="0" applyBorder="0" applyAlignment="0" applyProtection="0"/>
  </cellStyleXfs>
  <cellXfs count="98"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5" fillId="0" borderId="5" xfId="0" applyFont="1" applyBorder="1" applyAlignment="1">
      <alignment wrapText="1"/>
    </xf>
    <xf numFmtId="0" fontId="6" fillId="0" borderId="5" xfId="0" applyFont="1" applyBorder="1" applyAlignment="1">
      <alignment horizontal="right"/>
    </xf>
    <xf numFmtId="0" fontId="7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wrapText="1"/>
    </xf>
    <xf numFmtId="1" fontId="9" fillId="3" borderId="5" xfId="0" applyNumberFormat="1" applyFont="1" applyFill="1" applyBorder="1" applyAlignment="1">
      <alignment horizontal="center" wrapText="1"/>
    </xf>
    <xf numFmtId="0" fontId="6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wrapText="1"/>
    </xf>
    <xf numFmtId="0" fontId="4" fillId="0" borderId="5" xfId="0" applyFont="1" applyBorder="1" applyAlignment="1">
      <alignment horizontal="right" wrapText="1"/>
    </xf>
    <xf numFmtId="0" fontId="2" fillId="0" borderId="5" xfId="0" applyFont="1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14" fontId="11" fillId="0" borderId="13" xfId="0" applyNumberFormat="1" applyFont="1" applyBorder="1" applyAlignment="1">
      <alignment horizontal="center"/>
    </xf>
    <xf numFmtId="0" fontId="11" fillId="0" borderId="13" xfId="0" applyFont="1" applyBorder="1" applyAlignment="1">
      <alignment wrapText="1"/>
    </xf>
    <xf numFmtId="1" fontId="2" fillId="0" borderId="14" xfId="0" applyNumberFormat="1" applyFont="1" applyBorder="1" applyAlignment="1">
      <alignment wrapText="1"/>
    </xf>
    <xf numFmtId="14" fontId="11" fillId="5" borderId="5" xfId="0" applyNumberFormat="1" applyFont="1" applyFill="1" applyBorder="1" applyAlignment="1">
      <alignment horizontal="center"/>
    </xf>
    <xf numFmtId="0" fontId="11" fillId="5" borderId="5" xfId="0" applyFont="1" applyFill="1" applyBorder="1" applyAlignment="1">
      <alignment wrapText="1"/>
    </xf>
    <xf numFmtId="14" fontId="11" fillId="0" borderId="5" xfId="0" applyNumberFormat="1" applyFont="1" applyBorder="1" applyAlignment="1">
      <alignment horizontal="center" wrapText="1"/>
    </xf>
    <xf numFmtId="0" fontId="11" fillId="0" borderId="5" xfId="0" applyFont="1" applyBorder="1" applyAlignment="1">
      <alignment wrapText="1"/>
    </xf>
    <xf numFmtId="14" fontId="2" fillId="5" borderId="5" xfId="0" applyNumberFormat="1" applyFont="1" applyFill="1" applyBorder="1" applyAlignment="1">
      <alignment horizontal="center" wrapText="1"/>
    </xf>
    <xf numFmtId="0" fontId="11" fillId="5" borderId="5" xfId="0" applyFont="1" applyFill="1" applyBorder="1" applyAlignment="1">
      <alignment horizontal="right" wrapText="1"/>
    </xf>
    <xf numFmtId="14" fontId="11" fillId="0" borderId="10" xfId="0" applyNumberFormat="1" applyFont="1" applyBorder="1" applyAlignment="1">
      <alignment horizontal="center" wrapText="1"/>
    </xf>
    <xf numFmtId="0" fontId="11" fillId="0" borderId="10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4" borderId="16" xfId="0" applyFont="1" applyFill="1" applyBorder="1" applyAlignment="1">
      <alignment wrapText="1"/>
    </xf>
    <xf numFmtId="0" fontId="10" fillId="4" borderId="16" xfId="0" applyFont="1" applyFill="1" applyBorder="1" applyAlignment="1">
      <alignment horizontal="right" wrapText="1"/>
    </xf>
    <xf numFmtId="1" fontId="2" fillId="6" borderId="17" xfId="0" applyNumberFormat="1" applyFont="1" applyFill="1" applyBorder="1" applyAlignment="1">
      <alignment wrapText="1"/>
    </xf>
    <xf numFmtId="0" fontId="13" fillId="9" borderId="1" xfId="0" applyFont="1" applyFill="1" applyBorder="1" applyAlignment="1">
      <alignment vertical="center"/>
    </xf>
    <xf numFmtId="0" fontId="2" fillId="9" borderId="2" xfId="0" applyFont="1" applyFill="1" applyBorder="1" applyAlignment="1">
      <alignment vertical="center" wrapText="1"/>
    </xf>
    <xf numFmtId="0" fontId="3" fillId="9" borderId="2" xfId="0" applyFont="1" applyFill="1" applyBorder="1" applyAlignment="1">
      <alignment vertical="center" wrapText="1"/>
    </xf>
    <xf numFmtId="0" fontId="2" fillId="9" borderId="3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6" xfId="0" applyFont="1" applyBorder="1" applyAlignment="1">
      <alignment horizontal="left" vertical="center"/>
    </xf>
    <xf numFmtId="0" fontId="9" fillId="0" borderId="5" xfId="0" applyFont="1" applyBorder="1" applyAlignment="1">
      <alignment horizontal="right" vertical="center"/>
    </xf>
    <xf numFmtId="1" fontId="6" fillId="3" borderId="5" xfId="0" applyNumberFormat="1" applyFont="1" applyFill="1" applyBorder="1" applyAlignment="1">
      <alignment wrapText="1"/>
    </xf>
    <xf numFmtId="0" fontId="2" fillId="0" borderId="5" xfId="0" applyFont="1" applyBorder="1" applyAlignment="1">
      <alignment horizontal="right" vertical="center" wrapText="1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wrapText="1"/>
    </xf>
    <xf numFmtId="14" fontId="2" fillId="0" borderId="13" xfId="0" applyNumberFormat="1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14" fontId="2" fillId="5" borderId="5" xfId="0" applyNumberFormat="1" applyFont="1" applyFill="1" applyBorder="1" applyAlignment="1">
      <alignment wrapText="1"/>
    </xf>
    <xf numFmtId="0" fontId="2" fillId="5" borderId="5" xfId="0" applyFont="1" applyFill="1" applyBorder="1" applyAlignment="1">
      <alignment wrapText="1"/>
    </xf>
    <xf numFmtId="0" fontId="2" fillId="5" borderId="5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0" xfId="0" applyFont="1" applyBorder="1" applyAlignment="1">
      <alignment horizontal="center" wrapText="1"/>
    </xf>
    <xf numFmtId="0" fontId="2" fillId="0" borderId="20" xfId="0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14" fillId="0" borderId="21" xfId="0" applyFont="1" applyBorder="1" applyAlignment="1">
      <alignment horizontal="right" wrapText="1"/>
    </xf>
    <xf numFmtId="0" fontId="2" fillId="6" borderId="22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left"/>
    </xf>
    <xf numFmtId="0" fontId="7" fillId="3" borderId="25" xfId="0" applyFont="1" applyFill="1" applyBorder="1" applyAlignment="1">
      <alignment horizontal="left"/>
    </xf>
    <xf numFmtId="0" fontId="7" fillId="3" borderId="26" xfId="0" applyFont="1" applyFill="1" applyBorder="1" applyAlignment="1">
      <alignment horizontal="left"/>
    </xf>
    <xf numFmtId="0" fontId="7" fillId="3" borderId="27" xfId="0" applyFont="1" applyFill="1" applyBorder="1" applyAlignment="1">
      <alignment horizontal="left"/>
    </xf>
    <xf numFmtId="0" fontId="7" fillId="3" borderId="18" xfId="0" applyFont="1" applyFill="1" applyBorder="1" applyAlignment="1">
      <alignment horizontal="left"/>
    </xf>
    <xf numFmtId="0" fontId="7" fillId="3" borderId="28" xfId="0" applyFont="1" applyFill="1" applyBorder="1" applyAlignment="1">
      <alignment horizontal="left"/>
    </xf>
    <xf numFmtId="0" fontId="7" fillId="5" borderId="27" xfId="0" applyFont="1" applyFill="1" applyBorder="1" applyAlignment="1">
      <alignment horizontal="left"/>
    </xf>
    <xf numFmtId="0" fontId="7" fillId="5" borderId="18" xfId="0" applyFont="1" applyFill="1" applyBorder="1" applyAlignment="1">
      <alignment horizontal="left"/>
    </xf>
    <xf numFmtId="0" fontId="7" fillId="5" borderId="28" xfId="0" applyFont="1" applyFill="1" applyBorder="1" applyAlignment="1">
      <alignment horizontal="left"/>
    </xf>
    <xf numFmtId="0" fontId="18" fillId="0" borderId="0" xfId="0" applyFont="1" applyAlignment="1">
      <alignment wrapText="1"/>
    </xf>
    <xf numFmtId="3" fontId="20" fillId="0" borderId="23" xfId="0" applyNumberFormat="1" applyFont="1" applyBorder="1" applyAlignment="1">
      <alignment horizontal="right" vertical="center"/>
    </xf>
    <xf numFmtId="0" fontId="20" fillId="0" borderId="23" xfId="0" applyFont="1" applyBorder="1" applyAlignment="1">
      <alignment vertical="center"/>
    </xf>
    <xf numFmtId="0" fontId="20" fillId="0" borderId="23" xfId="0" applyFont="1" applyBorder="1" applyAlignment="1">
      <alignment horizontal="right" vertical="center"/>
    </xf>
    <xf numFmtId="0" fontId="19" fillId="0" borderId="23" xfId="0" applyFont="1" applyBorder="1" applyAlignment="1">
      <alignment vertical="center" wrapText="1"/>
    </xf>
    <xf numFmtId="0" fontId="19" fillId="0" borderId="23" xfId="0" applyFont="1" applyBorder="1" applyAlignment="1">
      <alignment horizontal="right" vertical="center" wrapText="1"/>
    </xf>
    <xf numFmtId="0" fontId="17" fillId="0" borderId="23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wrapText="1"/>
    </xf>
    <xf numFmtId="0" fontId="7" fillId="3" borderId="27" xfId="0" applyFont="1" applyFill="1" applyBorder="1" applyAlignment="1">
      <alignment horizontal="left"/>
    </xf>
    <xf numFmtId="0" fontId="8" fillId="0" borderId="18" xfId="0" applyFont="1" applyBorder="1" applyAlignment="1">
      <alignment wrapText="1"/>
    </xf>
    <xf numFmtId="0" fontId="8" fillId="0" borderId="28" xfId="0" applyFont="1" applyBorder="1" applyAlignment="1">
      <alignment wrapText="1"/>
    </xf>
    <xf numFmtId="0" fontId="7" fillId="3" borderId="29" xfId="0" applyFont="1" applyFill="1" applyBorder="1" applyAlignment="1">
      <alignment horizontal="left"/>
    </xf>
    <xf numFmtId="0" fontId="8" fillId="0" borderId="1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10" fillId="7" borderId="27" xfId="0" applyFont="1" applyFill="1" applyBorder="1" applyAlignment="1">
      <alignment horizontal="left"/>
    </xf>
    <xf numFmtId="0" fontId="12" fillId="8" borderId="31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wrapText="1"/>
    </xf>
    <xf numFmtId="0" fontId="8" fillId="0" borderId="33" xfId="0" applyFont="1" applyBorder="1" applyAlignment="1">
      <alignment wrapText="1"/>
    </xf>
    <xf numFmtId="0" fontId="16" fillId="10" borderId="27" xfId="0" applyFont="1" applyFill="1" applyBorder="1" applyAlignment="1">
      <alignment horizontal="left" wrapText="1"/>
    </xf>
    <xf numFmtId="0" fontId="16" fillId="10" borderId="18" xfId="0" applyFont="1" applyFill="1" applyBorder="1" applyAlignment="1">
      <alignment horizontal="left" wrapText="1"/>
    </xf>
    <xf numFmtId="0" fontId="16" fillId="10" borderId="28" xfId="0" applyFont="1" applyFill="1" applyBorder="1" applyAlignment="1">
      <alignment horizontal="left" wrapText="1"/>
    </xf>
    <xf numFmtId="6" fontId="19" fillId="0" borderId="23" xfId="0" applyNumberFormat="1" applyFont="1" applyBorder="1" applyAlignment="1">
      <alignment horizontal="right" vertical="center" wrapText="1"/>
    </xf>
    <xf numFmtId="0" fontId="18" fillId="0" borderId="23" xfId="0" applyFont="1" applyBorder="1" applyAlignment="1">
      <alignment wrapText="1"/>
    </xf>
    <xf numFmtId="167" fontId="18" fillId="0" borderId="23" xfId="1" applyNumberFormat="1" applyFont="1" applyBorder="1" applyAlignment="1">
      <alignment wrapText="1"/>
    </xf>
    <xf numFmtId="1" fontId="18" fillId="0" borderId="0" xfId="0" applyNumberFormat="1" applyFont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171450</xdr:colOff>
      <xdr:row>7</xdr:row>
      <xdr:rowOff>161925</xdr:rowOff>
    </xdr:from>
    <xdr:ext cx="5267325" cy="9810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897950" y="3143993"/>
          <a:ext cx="6896101" cy="127201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8000" b="1" cap="none">
              <a:solidFill>
                <a:srgbClr val="00FF00"/>
              </a:solidFill>
              <a:highlight>
                <a:srgbClr val="FFFFFF"/>
              </a:highlight>
            </a:rPr>
            <a:t>Sample</a:t>
          </a:r>
          <a:endParaRPr sz="1400">
            <a:solidFill>
              <a:srgbClr val="00FF00"/>
            </a:solidFill>
            <a:highlight>
              <a:srgbClr val="FFFFFF"/>
            </a:highlight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2" personId="{00000000-0000-0000-0000-000000000000}" id="{3E9179EE-D4E7-4A1B-AD75-0D1416C759EF}">
    <text>&lt;- These cells will automatically populate based on the information entered below.
	-Mission Valley Back Country Horsemen</text>
  </threadedComment>
  <threadedComment ref="E3" personId="{00000000-0000-0000-0000-000000000000}" id="{CADF40FD-DD48-45D9-B15D-21CF616E7B7D}">
    <text>&lt;-This cell automatically populates based on the information entered below.
	-Mission Valley Back Country Horsemen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2F2F2"/>
    <pageSetUpPr fitToPage="1"/>
  </sheetPr>
  <dimension ref="A1:G1001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22" sqref="C22"/>
    </sheetView>
  </sheetViews>
  <sheetFormatPr defaultColWidth="12.59765625" defaultRowHeight="15" customHeight="1" x14ac:dyDescent="0.25"/>
  <cols>
    <col min="1" max="1" width="4.09765625" customWidth="1"/>
    <col min="2" max="2" width="26.69921875" customWidth="1"/>
    <col min="3" max="3" width="23.59765625" customWidth="1"/>
    <col min="4" max="4" width="23.19921875" customWidth="1"/>
    <col min="5" max="5" width="21.3984375" customWidth="1"/>
    <col min="6" max="6" width="26.8984375" customWidth="1"/>
    <col min="7" max="7" width="28.09765625" customWidth="1"/>
    <col min="8" max="26" width="8.59765625" customWidth="1"/>
  </cols>
  <sheetData>
    <row r="1" spans="1:7" ht="22.5" customHeight="1" x14ac:dyDescent="0.25">
      <c r="A1" s="1" t="s">
        <v>0</v>
      </c>
      <c r="B1" s="2"/>
      <c r="C1" s="3"/>
      <c r="D1" s="3"/>
      <c r="E1" s="2"/>
      <c r="F1" s="2"/>
      <c r="G1" s="4"/>
    </row>
    <row r="2" spans="1:7" ht="32.25" customHeight="1" x14ac:dyDescent="0.3">
      <c r="A2" s="5"/>
      <c r="B2" s="6" t="s">
        <v>1</v>
      </c>
      <c r="C2" s="7"/>
      <c r="D2" s="8" t="s">
        <v>2</v>
      </c>
      <c r="E2" s="9" t="str">
        <f>"From "&amp;TEXT(MIN(B6),"m/d/yy")&amp;" to "&amp;TEXT(MAX(B6),"m/d/yy")</f>
        <v>From 5/17/23 to 5/17/23</v>
      </c>
      <c r="F2" s="79" t="s">
        <v>3</v>
      </c>
      <c r="G2" s="80"/>
    </row>
    <row r="3" spans="1:7" ht="25.5" customHeight="1" x14ac:dyDescent="0.4">
      <c r="A3" s="5"/>
      <c r="B3" s="6" t="s">
        <v>4</v>
      </c>
      <c r="C3" s="10"/>
      <c r="D3" s="8" t="s">
        <v>5</v>
      </c>
      <c r="E3" s="11">
        <f>G11</f>
        <v>210</v>
      </c>
      <c r="F3" s="12"/>
      <c r="G3" s="13"/>
    </row>
    <row r="4" spans="1:7" ht="25.5" customHeight="1" x14ac:dyDescent="0.3">
      <c r="A4" s="5"/>
      <c r="B4" s="14" t="s">
        <v>6</v>
      </c>
      <c r="C4" s="15"/>
      <c r="D4" s="15"/>
      <c r="E4" s="15"/>
      <c r="F4" s="15"/>
      <c r="G4" s="13"/>
    </row>
    <row r="5" spans="1:7" ht="25.5" customHeight="1" x14ac:dyDescent="0.25">
      <c r="A5" s="16"/>
      <c r="B5" s="17" t="s">
        <v>7</v>
      </c>
      <c r="C5" s="17" t="s">
        <v>8</v>
      </c>
      <c r="D5" s="17" t="s">
        <v>9</v>
      </c>
      <c r="E5" s="17" t="s">
        <v>10</v>
      </c>
      <c r="F5" s="17" t="s">
        <v>11</v>
      </c>
      <c r="G5" s="18" t="s">
        <v>12</v>
      </c>
    </row>
    <row r="6" spans="1:7" ht="25.5" customHeight="1" x14ac:dyDescent="0.3">
      <c r="A6" s="19">
        <v>1</v>
      </c>
      <c r="B6" s="20">
        <v>45063</v>
      </c>
      <c r="C6" s="21" t="s">
        <v>13</v>
      </c>
      <c r="D6" s="21" t="s">
        <v>14</v>
      </c>
      <c r="E6" s="21">
        <v>36098</v>
      </c>
      <c r="F6" s="21">
        <v>36203</v>
      </c>
      <c r="G6" s="22">
        <f t="shared" ref="G6:G10" si="0">F6-E6</f>
        <v>105</v>
      </c>
    </row>
    <row r="7" spans="1:7" ht="25.5" customHeight="1" x14ac:dyDescent="0.3">
      <c r="A7" s="5">
        <v>2</v>
      </c>
      <c r="B7" s="23">
        <v>45079</v>
      </c>
      <c r="C7" s="24" t="s">
        <v>15</v>
      </c>
      <c r="D7" s="24" t="s">
        <v>14</v>
      </c>
      <c r="E7" s="24">
        <v>140980</v>
      </c>
      <c r="F7" s="24">
        <v>141085</v>
      </c>
      <c r="G7" s="22">
        <f t="shared" si="0"/>
        <v>105</v>
      </c>
    </row>
    <row r="8" spans="1:7" ht="25.5" customHeight="1" x14ac:dyDescent="0.3">
      <c r="A8" s="5">
        <v>3</v>
      </c>
      <c r="B8" s="25"/>
      <c r="C8" s="26"/>
      <c r="D8" s="26"/>
      <c r="E8" s="26"/>
      <c r="F8" s="26"/>
      <c r="G8" s="22">
        <f t="shared" si="0"/>
        <v>0</v>
      </c>
    </row>
    <row r="9" spans="1:7" ht="25.5" customHeight="1" x14ac:dyDescent="0.3">
      <c r="A9" s="5">
        <v>4</v>
      </c>
      <c r="B9" s="27"/>
      <c r="C9" s="24"/>
      <c r="D9" s="24"/>
      <c r="E9" s="24"/>
      <c r="F9" s="28"/>
      <c r="G9" s="22">
        <f t="shared" si="0"/>
        <v>0</v>
      </c>
    </row>
    <row r="10" spans="1:7" ht="25.5" customHeight="1" x14ac:dyDescent="0.3">
      <c r="A10" s="16">
        <v>5</v>
      </c>
      <c r="B10" s="29"/>
      <c r="C10" s="30"/>
      <c r="D10" s="30"/>
      <c r="E10" s="30"/>
      <c r="F10" s="30"/>
      <c r="G10" s="22">
        <f t="shared" si="0"/>
        <v>0</v>
      </c>
    </row>
    <row r="11" spans="1:7" ht="25.5" customHeight="1" x14ac:dyDescent="0.3">
      <c r="A11" s="31"/>
      <c r="B11" s="32"/>
      <c r="C11" s="32"/>
      <c r="D11" s="32"/>
      <c r="E11" s="32"/>
      <c r="F11" s="33" t="s">
        <v>16</v>
      </c>
      <c r="G11" s="34">
        <f>SUM(G6:G10)</f>
        <v>210</v>
      </c>
    </row>
    <row r="12" spans="1:7" ht="27" customHeight="1" x14ac:dyDescent="0.3">
      <c r="A12" s="62" t="s">
        <v>17</v>
      </c>
      <c r="B12" s="63"/>
      <c r="C12" s="63"/>
      <c r="D12" s="63"/>
      <c r="E12" s="63"/>
      <c r="F12" s="63"/>
      <c r="G12" s="64"/>
    </row>
    <row r="13" spans="1:7" ht="27" customHeight="1" x14ac:dyDescent="0.3">
      <c r="A13" s="65" t="s">
        <v>18</v>
      </c>
      <c r="B13" s="66"/>
      <c r="C13" s="66"/>
      <c r="D13" s="66"/>
      <c r="E13" s="66"/>
      <c r="F13" s="66"/>
      <c r="G13" s="67"/>
    </row>
    <row r="14" spans="1:7" ht="27" customHeight="1" x14ac:dyDescent="0.4">
      <c r="A14" s="91" t="s">
        <v>54</v>
      </c>
      <c r="B14" s="92"/>
      <c r="C14" s="92"/>
      <c r="D14" s="92"/>
      <c r="E14" s="92"/>
      <c r="F14" s="92"/>
      <c r="G14" s="93"/>
    </row>
    <row r="15" spans="1:7" ht="27" customHeight="1" x14ac:dyDescent="0.3">
      <c r="A15" s="81" t="s">
        <v>19</v>
      </c>
      <c r="B15" s="82"/>
      <c r="C15" s="82"/>
      <c r="D15" s="82"/>
      <c r="E15" s="82"/>
      <c r="F15" s="82"/>
      <c r="G15" s="83"/>
    </row>
    <row r="16" spans="1:7" ht="27" customHeight="1" thickBot="1" x14ac:dyDescent="0.35">
      <c r="A16" s="84" t="s">
        <v>20</v>
      </c>
      <c r="B16" s="85"/>
      <c r="C16" s="85"/>
      <c r="D16" s="85"/>
      <c r="E16" s="85"/>
      <c r="F16" s="85"/>
      <c r="G16" s="86"/>
    </row>
    <row r="17" spans="1:7" ht="27" customHeight="1" x14ac:dyDescent="0.3">
      <c r="A17" s="68" t="s">
        <v>21</v>
      </c>
      <c r="B17" s="69"/>
      <c r="C17" s="69"/>
      <c r="D17" s="69"/>
      <c r="E17" s="69"/>
      <c r="F17" s="69"/>
      <c r="G17" s="70"/>
    </row>
    <row r="18" spans="1:7" ht="27" customHeight="1" x14ac:dyDescent="0.3">
      <c r="A18" s="68" t="s">
        <v>22</v>
      </c>
      <c r="B18" s="69"/>
      <c r="C18" s="69"/>
      <c r="D18" s="69"/>
      <c r="E18" s="69"/>
      <c r="F18" s="69"/>
      <c r="G18" s="70"/>
    </row>
    <row r="19" spans="1:7" ht="27" customHeight="1" x14ac:dyDescent="0.3">
      <c r="A19" s="68" t="s">
        <v>23</v>
      </c>
      <c r="B19" s="69"/>
      <c r="C19" s="69"/>
      <c r="D19" s="69"/>
      <c r="E19" s="69"/>
      <c r="F19" s="69"/>
      <c r="G19" s="70"/>
    </row>
    <row r="20" spans="1:7" ht="27" customHeight="1" x14ac:dyDescent="0.3">
      <c r="A20" s="68" t="s">
        <v>24</v>
      </c>
      <c r="B20" s="69"/>
      <c r="C20" s="69"/>
      <c r="D20" s="69"/>
      <c r="E20" s="69"/>
      <c r="F20" s="69"/>
      <c r="G20" s="70"/>
    </row>
    <row r="21" spans="1:7" ht="27" customHeight="1" x14ac:dyDescent="0.3">
      <c r="A21" s="87" t="s">
        <v>25</v>
      </c>
      <c r="B21" s="82"/>
      <c r="C21" s="82"/>
      <c r="D21" s="82"/>
      <c r="E21" s="82"/>
      <c r="F21" s="82"/>
      <c r="G21" s="83"/>
    </row>
    <row r="22" spans="1:7" ht="27" customHeight="1" x14ac:dyDescent="0.3">
      <c r="A22" s="68" t="s">
        <v>26</v>
      </c>
      <c r="B22" s="69"/>
      <c r="C22" s="69"/>
      <c r="D22" s="69"/>
      <c r="E22" s="69"/>
      <c r="F22" s="69"/>
      <c r="G22" s="70"/>
    </row>
    <row r="23" spans="1:7" ht="27" customHeight="1" x14ac:dyDescent="0.3">
      <c r="A23" s="68" t="s">
        <v>27</v>
      </c>
      <c r="B23" s="69"/>
      <c r="C23" s="69"/>
      <c r="D23" s="69"/>
      <c r="E23" s="69"/>
      <c r="F23" s="69"/>
      <c r="G23" s="70"/>
    </row>
    <row r="24" spans="1:7" ht="27" customHeight="1" thickBot="1" x14ac:dyDescent="0.35">
      <c r="A24" s="68" t="s">
        <v>28</v>
      </c>
      <c r="B24" s="69"/>
      <c r="C24" s="69"/>
      <c r="D24" s="69"/>
      <c r="E24" s="69"/>
      <c r="F24" s="69"/>
      <c r="G24" s="70"/>
    </row>
    <row r="25" spans="1:7" ht="27" customHeight="1" x14ac:dyDescent="0.25">
      <c r="A25" s="88" t="s">
        <v>29</v>
      </c>
      <c r="B25" s="89"/>
      <c r="C25" s="89"/>
      <c r="D25" s="89"/>
      <c r="E25" s="89"/>
      <c r="F25" s="89"/>
      <c r="G25" s="90"/>
    </row>
    <row r="26" spans="1:7" ht="13.5" customHeight="1" x14ac:dyDescent="0.25"/>
    <row r="27" spans="1:7" ht="13.5" customHeight="1" x14ac:dyDescent="0.25"/>
    <row r="28" spans="1:7" ht="13.5" customHeight="1" x14ac:dyDescent="0.25"/>
    <row r="29" spans="1:7" ht="13.5" customHeight="1" x14ac:dyDescent="0.25"/>
    <row r="30" spans="1:7" ht="13.5" customHeight="1" x14ac:dyDescent="0.25"/>
    <row r="31" spans="1:7" ht="13.5" customHeight="1" x14ac:dyDescent="0.25"/>
    <row r="32" spans="1:7" ht="13.5" customHeight="1" x14ac:dyDescent="0.25"/>
    <row r="33" ht="13.5" customHeight="1" x14ac:dyDescent="0.25"/>
    <row r="34" ht="13.5" customHeight="1" x14ac:dyDescent="0.25"/>
    <row r="35" ht="13.5" customHeight="1" x14ac:dyDescent="0.25"/>
    <row r="36" ht="13.5" customHeight="1" x14ac:dyDescent="0.25"/>
    <row r="37" ht="13.5" customHeight="1" x14ac:dyDescent="0.25"/>
    <row r="38" ht="13.5" customHeight="1" x14ac:dyDescent="0.25"/>
    <row r="39" ht="13.5" customHeight="1" x14ac:dyDescent="0.25"/>
    <row r="40" ht="13.5" customHeight="1" x14ac:dyDescent="0.25"/>
    <row r="41" ht="13.5" customHeight="1" x14ac:dyDescent="0.25"/>
    <row r="42" ht="13.5" customHeight="1" x14ac:dyDescent="0.25"/>
    <row r="43" ht="13.5" customHeight="1" x14ac:dyDescent="0.25"/>
    <row r="44" ht="13.5" customHeight="1" x14ac:dyDescent="0.25"/>
    <row r="45" ht="13.5" customHeight="1" x14ac:dyDescent="0.25"/>
    <row r="46" ht="13.5" customHeight="1" x14ac:dyDescent="0.25"/>
    <row r="47" ht="13.5" customHeight="1" x14ac:dyDescent="0.25"/>
    <row r="48" ht="13.5" customHeight="1" x14ac:dyDescent="0.25"/>
    <row r="49" ht="13.5" customHeight="1" x14ac:dyDescent="0.25"/>
    <row r="50" ht="13.5" customHeight="1" x14ac:dyDescent="0.25"/>
    <row r="51" ht="13.5" customHeight="1" x14ac:dyDescent="0.25"/>
    <row r="52" ht="13.5" customHeight="1" x14ac:dyDescent="0.25"/>
    <row r="53" ht="13.5" customHeight="1" x14ac:dyDescent="0.25"/>
    <row r="54" ht="13.5" customHeight="1" x14ac:dyDescent="0.25"/>
    <row r="55" ht="13.5" customHeight="1" x14ac:dyDescent="0.25"/>
    <row r="56" ht="13.5" customHeight="1" x14ac:dyDescent="0.25"/>
    <row r="57" ht="13.5" customHeight="1" x14ac:dyDescent="0.25"/>
    <row r="58" ht="13.5" customHeight="1" x14ac:dyDescent="0.25"/>
    <row r="59" ht="13.5" customHeight="1" x14ac:dyDescent="0.25"/>
    <row r="60" ht="13.5" customHeight="1" x14ac:dyDescent="0.25"/>
    <row r="61" ht="13.5" customHeight="1" x14ac:dyDescent="0.25"/>
    <row r="62" ht="13.5" customHeight="1" x14ac:dyDescent="0.25"/>
    <row r="63" ht="13.5" customHeight="1" x14ac:dyDescent="0.25"/>
    <row r="64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  <row r="1000" ht="13.5" customHeight="1" x14ac:dyDescent="0.25"/>
    <row r="1001" ht="13.5" customHeight="1" x14ac:dyDescent="0.25"/>
  </sheetData>
  <sheetProtection algorithmName="SHA-512" hashValue="1HzZnYHX0IyOVwRSWxNLKV3Goi7FSgbqK9douMBMtJ0nsua+OSrPCNfE8WTmJ7zLx3X1IBVeXr1MA29a+zhIvg==" saltValue="9tImvkiwqkcs4kgGnrQ7Eg==" spinCount="100000" sheet="1" objects="1" scenarios="1"/>
  <mergeCells count="6">
    <mergeCell ref="F2:G2"/>
    <mergeCell ref="A15:G15"/>
    <mergeCell ref="A16:G16"/>
    <mergeCell ref="A21:G21"/>
    <mergeCell ref="A25:G25"/>
    <mergeCell ref="A14:G14"/>
  </mergeCells>
  <pageMargins left="0.35" right="0.15" top="0.57999999999999996" bottom="0.39" header="0" footer="0"/>
  <pageSetup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  <pageSetUpPr fitToPage="1"/>
  </sheetPr>
  <dimension ref="A1:Z1000"/>
  <sheetViews>
    <sheetView workbookViewId="0">
      <pane xSplit="1" ySplit="5" topLeftCell="D22" activePane="bottomRight" state="frozen"/>
      <selection pane="topRight" activeCell="B1" sqref="B1"/>
      <selection pane="bottomLeft" activeCell="A6" sqref="A6"/>
      <selection pane="bottomRight" sqref="A1:XFD1048576"/>
    </sheetView>
  </sheetViews>
  <sheetFormatPr defaultColWidth="12.59765625" defaultRowHeight="15" customHeight="1" x14ac:dyDescent="0.25"/>
  <cols>
    <col min="1" max="1" width="2.69921875" customWidth="1"/>
    <col min="2" max="2" width="11.3984375" customWidth="1"/>
    <col min="3" max="3" width="46.19921875" customWidth="1"/>
    <col min="4" max="4" width="32.8984375" customWidth="1"/>
    <col min="5" max="5" width="30.19921875" customWidth="1"/>
    <col min="6" max="6" width="29.59765625" customWidth="1"/>
    <col min="7" max="7" width="20.3984375" customWidth="1"/>
    <col min="8" max="26" width="8.59765625" customWidth="1"/>
  </cols>
  <sheetData>
    <row r="1" spans="1:26" ht="37.5" customHeight="1" x14ac:dyDescent="0.25">
      <c r="A1" s="35" t="s">
        <v>0</v>
      </c>
      <c r="B1" s="36"/>
      <c r="C1" s="37"/>
      <c r="D1" s="37"/>
      <c r="E1" s="36"/>
      <c r="F1" s="36"/>
      <c r="G1" s="38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26" ht="30.75" customHeight="1" x14ac:dyDescent="0.25">
      <c r="A2" s="40" t="s">
        <v>1</v>
      </c>
      <c r="B2" s="15"/>
      <c r="C2" s="15"/>
      <c r="D2" s="41" t="s">
        <v>2</v>
      </c>
      <c r="E2" s="9" t="str">
        <f>"From "&amp;TEXT(MIN(B6),"m/d/yy")&amp;" to "&amp;TEXT(MAX(B6),"m/d/yy")</f>
        <v>From 1/0/00 to 1/0/00</v>
      </c>
      <c r="F2" s="79" t="s">
        <v>3</v>
      </c>
      <c r="G2" s="80"/>
      <c r="H2" s="39"/>
      <c r="I2" s="39"/>
      <c r="J2" s="39"/>
      <c r="K2" s="39"/>
      <c r="L2" s="39"/>
    </row>
    <row r="3" spans="1:26" ht="30.75" customHeight="1" x14ac:dyDescent="0.25">
      <c r="A3" s="40" t="s">
        <v>30</v>
      </c>
      <c r="B3" s="15"/>
      <c r="C3" s="15"/>
      <c r="D3" s="41" t="s">
        <v>5</v>
      </c>
      <c r="E3" s="42">
        <f>G31</f>
        <v>0</v>
      </c>
      <c r="F3" s="12"/>
      <c r="G3" s="12"/>
      <c r="H3" s="39"/>
      <c r="I3" s="39"/>
      <c r="J3" s="39"/>
      <c r="K3" s="39"/>
      <c r="L3" s="39"/>
    </row>
    <row r="4" spans="1:26" ht="30.75" customHeight="1" x14ac:dyDescent="0.25">
      <c r="A4" s="40" t="s">
        <v>31</v>
      </c>
      <c r="B4" s="15"/>
      <c r="C4" s="15"/>
      <c r="D4" s="43"/>
      <c r="E4" s="15"/>
      <c r="F4" s="15"/>
      <c r="G4" s="13"/>
      <c r="H4" s="39"/>
      <c r="I4" s="39"/>
      <c r="J4" s="39"/>
      <c r="K4" s="39"/>
      <c r="L4" s="39"/>
    </row>
    <row r="5" spans="1:26" ht="30" customHeight="1" x14ac:dyDescent="0.25">
      <c r="A5" s="16"/>
      <c r="B5" s="44" t="s">
        <v>7</v>
      </c>
      <c r="C5" s="44" t="s">
        <v>8</v>
      </c>
      <c r="D5" s="44" t="s">
        <v>9</v>
      </c>
      <c r="E5" s="44" t="s">
        <v>10</v>
      </c>
      <c r="F5" s="44" t="s">
        <v>11</v>
      </c>
      <c r="G5" s="45" t="s">
        <v>12</v>
      </c>
    </row>
    <row r="6" spans="1:26" ht="24" customHeight="1" x14ac:dyDescent="0.25">
      <c r="A6" s="46">
        <v>1</v>
      </c>
      <c r="B6" s="47"/>
      <c r="C6" s="48"/>
      <c r="D6" s="48"/>
      <c r="E6" s="48"/>
      <c r="F6" s="48"/>
      <c r="G6" s="49">
        <f t="shared" ref="G6:G30" si="0">F6-E6</f>
        <v>0</v>
      </c>
    </row>
    <row r="7" spans="1:26" ht="24" customHeight="1" x14ac:dyDescent="0.25">
      <c r="A7" s="50">
        <v>2</v>
      </c>
      <c r="B7" s="51"/>
      <c r="C7" s="52"/>
      <c r="D7" s="52"/>
      <c r="E7" s="52"/>
      <c r="F7" s="52"/>
      <c r="G7" s="53">
        <f t="shared" si="0"/>
        <v>0</v>
      </c>
    </row>
    <row r="8" spans="1:26" ht="24" customHeight="1" x14ac:dyDescent="0.25">
      <c r="A8" s="50">
        <v>3</v>
      </c>
      <c r="B8" s="15"/>
      <c r="C8" s="15"/>
      <c r="D8" s="15"/>
      <c r="E8" s="15"/>
      <c r="F8" s="15"/>
      <c r="G8" s="54">
        <f t="shared" si="0"/>
        <v>0</v>
      </c>
    </row>
    <row r="9" spans="1:26" ht="24" customHeight="1" x14ac:dyDescent="0.25">
      <c r="A9" s="50">
        <v>4</v>
      </c>
      <c r="B9" s="52"/>
      <c r="C9" s="52"/>
      <c r="D9" s="52"/>
      <c r="E9" s="52"/>
      <c r="F9" s="52"/>
      <c r="G9" s="53">
        <f t="shared" si="0"/>
        <v>0</v>
      </c>
    </row>
    <row r="10" spans="1:26" ht="24" customHeight="1" x14ac:dyDescent="0.25">
      <c r="A10" s="50">
        <v>5</v>
      </c>
      <c r="B10" s="15"/>
      <c r="C10" s="15"/>
      <c r="D10" s="15"/>
      <c r="E10" s="15"/>
      <c r="F10" s="15"/>
      <c r="G10" s="54">
        <f t="shared" si="0"/>
        <v>0</v>
      </c>
    </row>
    <row r="11" spans="1:26" ht="24" customHeight="1" x14ac:dyDescent="0.25">
      <c r="A11" s="50">
        <v>6</v>
      </c>
      <c r="B11" s="52"/>
      <c r="C11" s="52"/>
      <c r="D11" s="52"/>
      <c r="E11" s="52"/>
      <c r="F11" s="52"/>
      <c r="G11" s="53">
        <f t="shared" si="0"/>
        <v>0</v>
      </c>
    </row>
    <row r="12" spans="1:26" ht="24" customHeight="1" x14ac:dyDescent="0.25">
      <c r="A12" s="50">
        <v>7</v>
      </c>
      <c r="B12" s="15"/>
      <c r="C12" s="15"/>
      <c r="D12" s="15"/>
      <c r="E12" s="15"/>
      <c r="F12" s="15"/>
      <c r="G12" s="54">
        <f t="shared" si="0"/>
        <v>0</v>
      </c>
    </row>
    <row r="13" spans="1:26" ht="24" customHeight="1" x14ac:dyDescent="0.25">
      <c r="A13" s="50">
        <v>8</v>
      </c>
      <c r="B13" s="52"/>
      <c r="C13" s="52"/>
      <c r="D13" s="52"/>
      <c r="E13" s="52"/>
      <c r="F13" s="52"/>
      <c r="G13" s="53">
        <f t="shared" si="0"/>
        <v>0</v>
      </c>
    </row>
    <row r="14" spans="1:26" ht="24" customHeight="1" x14ac:dyDescent="0.25">
      <c r="A14" s="50">
        <v>9</v>
      </c>
      <c r="B14" s="15"/>
      <c r="C14" s="15"/>
      <c r="D14" s="15"/>
      <c r="E14" s="15"/>
      <c r="F14" s="15"/>
      <c r="G14" s="54">
        <f t="shared" si="0"/>
        <v>0</v>
      </c>
    </row>
    <row r="15" spans="1:26" ht="24" customHeight="1" x14ac:dyDescent="0.25">
      <c r="A15" s="50">
        <v>10</v>
      </c>
      <c r="B15" s="52"/>
      <c r="C15" s="52"/>
      <c r="D15" s="52"/>
      <c r="E15" s="52"/>
      <c r="F15" s="52"/>
      <c r="G15" s="53">
        <f t="shared" si="0"/>
        <v>0</v>
      </c>
    </row>
    <row r="16" spans="1:26" ht="24" customHeight="1" x14ac:dyDescent="0.25">
      <c r="A16" s="50">
        <v>11</v>
      </c>
      <c r="B16" s="15"/>
      <c r="C16" s="15"/>
      <c r="D16" s="15"/>
      <c r="E16" s="15"/>
      <c r="F16" s="15"/>
      <c r="G16" s="54">
        <f t="shared" si="0"/>
        <v>0</v>
      </c>
    </row>
    <row r="17" spans="1:7" ht="24" customHeight="1" x14ac:dyDescent="0.25">
      <c r="A17" s="50">
        <v>12</v>
      </c>
      <c r="B17" s="52"/>
      <c r="C17" s="52"/>
      <c r="D17" s="52"/>
      <c r="E17" s="52"/>
      <c r="F17" s="52"/>
      <c r="G17" s="53">
        <f t="shared" si="0"/>
        <v>0</v>
      </c>
    </row>
    <row r="18" spans="1:7" ht="24" customHeight="1" x14ac:dyDescent="0.25">
      <c r="A18" s="50">
        <v>13</v>
      </c>
      <c r="B18" s="15"/>
      <c r="C18" s="15"/>
      <c r="D18" s="15"/>
      <c r="E18" s="15"/>
      <c r="F18" s="15"/>
      <c r="G18" s="54">
        <f t="shared" si="0"/>
        <v>0</v>
      </c>
    </row>
    <row r="19" spans="1:7" ht="24" customHeight="1" x14ac:dyDescent="0.25">
      <c r="A19" s="50">
        <v>14</v>
      </c>
      <c r="B19" s="52"/>
      <c r="C19" s="52"/>
      <c r="D19" s="52"/>
      <c r="E19" s="52"/>
      <c r="F19" s="52"/>
      <c r="G19" s="53">
        <f t="shared" si="0"/>
        <v>0</v>
      </c>
    </row>
    <row r="20" spans="1:7" ht="24" customHeight="1" x14ac:dyDescent="0.25">
      <c r="A20" s="50">
        <v>15</v>
      </c>
      <c r="B20" s="15"/>
      <c r="C20" s="15"/>
      <c r="D20" s="15"/>
      <c r="E20" s="15"/>
      <c r="F20" s="15"/>
      <c r="G20" s="54">
        <f t="shared" si="0"/>
        <v>0</v>
      </c>
    </row>
    <row r="21" spans="1:7" ht="24" customHeight="1" x14ac:dyDescent="0.25">
      <c r="A21" s="50">
        <v>16</v>
      </c>
      <c r="B21" s="52"/>
      <c r="C21" s="52"/>
      <c r="D21" s="52"/>
      <c r="E21" s="52"/>
      <c r="F21" s="52"/>
      <c r="G21" s="53">
        <f t="shared" si="0"/>
        <v>0</v>
      </c>
    </row>
    <row r="22" spans="1:7" ht="24" customHeight="1" x14ac:dyDescent="0.25">
      <c r="A22" s="50">
        <v>17</v>
      </c>
      <c r="B22" s="15"/>
      <c r="C22" s="15"/>
      <c r="D22" s="15"/>
      <c r="E22" s="15"/>
      <c r="F22" s="15"/>
      <c r="G22" s="54">
        <f t="shared" si="0"/>
        <v>0</v>
      </c>
    </row>
    <row r="23" spans="1:7" ht="24" customHeight="1" x14ac:dyDescent="0.25">
      <c r="A23" s="50">
        <v>18</v>
      </c>
      <c r="B23" s="52"/>
      <c r="C23" s="52"/>
      <c r="D23" s="52"/>
      <c r="E23" s="52"/>
      <c r="F23" s="52"/>
      <c r="G23" s="53">
        <f t="shared" si="0"/>
        <v>0</v>
      </c>
    </row>
    <row r="24" spans="1:7" ht="24" customHeight="1" x14ac:dyDescent="0.25">
      <c r="A24" s="50">
        <v>19</v>
      </c>
      <c r="B24" s="15"/>
      <c r="C24" s="15"/>
      <c r="D24" s="15"/>
      <c r="E24" s="15"/>
      <c r="F24" s="15"/>
      <c r="G24" s="54">
        <f t="shared" si="0"/>
        <v>0</v>
      </c>
    </row>
    <row r="25" spans="1:7" ht="24" customHeight="1" x14ac:dyDescent="0.25">
      <c r="A25" s="50">
        <v>20</v>
      </c>
      <c r="B25" s="52"/>
      <c r="C25" s="52"/>
      <c r="D25" s="52"/>
      <c r="E25" s="52"/>
      <c r="F25" s="52"/>
      <c r="G25" s="53">
        <f t="shared" si="0"/>
        <v>0</v>
      </c>
    </row>
    <row r="26" spans="1:7" ht="24" customHeight="1" x14ac:dyDescent="0.25">
      <c r="A26" s="50">
        <v>21</v>
      </c>
      <c r="B26" s="15"/>
      <c r="C26" s="15"/>
      <c r="D26" s="15"/>
      <c r="E26" s="15"/>
      <c r="F26" s="15"/>
      <c r="G26" s="54">
        <f t="shared" si="0"/>
        <v>0</v>
      </c>
    </row>
    <row r="27" spans="1:7" ht="24" customHeight="1" x14ac:dyDescent="0.25">
      <c r="A27" s="50">
        <v>22</v>
      </c>
      <c r="B27" s="52"/>
      <c r="C27" s="52"/>
      <c r="D27" s="52"/>
      <c r="E27" s="52"/>
      <c r="F27" s="52"/>
      <c r="G27" s="53">
        <f t="shared" si="0"/>
        <v>0</v>
      </c>
    </row>
    <row r="28" spans="1:7" ht="24" customHeight="1" x14ac:dyDescent="0.25">
      <c r="A28" s="50">
        <v>23</v>
      </c>
      <c r="B28" s="15"/>
      <c r="C28" s="15"/>
      <c r="D28" s="15"/>
      <c r="E28" s="15"/>
      <c r="F28" s="15"/>
      <c r="G28" s="54">
        <f t="shared" si="0"/>
        <v>0</v>
      </c>
    </row>
    <row r="29" spans="1:7" ht="24" customHeight="1" x14ac:dyDescent="0.25">
      <c r="A29" s="50">
        <v>24</v>
      </c>
      <c r="B29" s="52"/>
      <c r="C29" s="52"/>
      <c r="D29" s="52"/>
      <c r="E29" s="52"/>
      <c r="F29" s="52"/>
      <c r="G29" s="53">
        <f t="shared" si="0"/>
        <v>0</v>
      </c>
    </row>
    <row r="30" spans="1:7" ht="24" customHeight="1" x14ac:dyDescent="0.25">
      <c r="A30" s="55">
        <v>25</v>
      </c>
      <c r="B30" s="56"/>
      <c r="C30" s="56"/>
      <c r="D30" s="56"/>
      <c r="E30" s="56"/>
      <c r="F30" s="56"/>
      <c r="G30" s="57">
        <f t="shared" si="0"/>
        <v>0</v>
      </c>
    </row>
    <row r="31" spans="1:7" ht="27" customHeight="1" x14ac:dyDescent="0.4">
      <c r="A31" s="58"/>
      <c r="B31" s="59"/>
      <c r="C31" s="59"/>
      <c r="D31" s="59"/>
      <c r="E31" s="59"/>
      <c r="F31" s="60" t="s">
        <v>16</v>
      </c>
      <c r="G31" s="61">
        <f>SUM(G6:G30)</f>
        <v>0</v>
      </c>
    </row>
    <row r="32" spans="1:7" ht="13.5" customHeight="1" x14ac:dyDescent="0.25"/>
    <row r="33" ht="13.5" customHeight="1" x14ac:dyDescent="0.25"/>
    <row r="34" ht="13.5" customHeight="1" x14ac:dyDescent="0.25"/>
    <row r="35" ht="13.5" customHeight="1" x14ac:dyDescent="0.25"/>
    <row r="36" ht="13.5" customHeight="1" x14ac:dyDescent="0.25"/>
    <row r="37" ht="13.5" customHeight="1" x14ac:dyDescent="0.25"/>
    <row r="38" ht="13.5" customHeight="1" x14ac:dyDescent="0.25"/>
    <row r="39" ht="13.5" customHeight="1" x14ac:dyDescent="0.25"/>
    <row r="40" ht="13.5" customHeight="1" x14ac:dyDescent="0.25"/>
    <row r="41" ht="13.5" customHeight="1" x14ac:dyDescent="0.25"/>
    <row r="42" ht="13.5" customHeight="1" x14ac:dyDescent="0.25"/>
    <row r="43" ht="13.5" customHeight="1" x14ac:dyDescent="0.25"/>
    <row r="44" ht="13.5" customHeight="1" x14ac:dyDescent="0.25"/>
    <row r="45" ht="13.5" customHeight="1" x14ac:dyDescent="0.25"/>
    <row r="46" ht="13.5" customHeight="1" x14ac:dyDescent="0.25"/>
    <row r="47" ht="13.5" customHeight="1" x14ac:dyDescent="0.25"/>
    <row r="48" ht="13.5" customHeight="1" x14ac:dyDescent="0.25"/>
    <row r="49" ht="13.5" customHeight="1" x14ac:dyDescent="0.25"/>
    <row r="50" ht="13.5" customHeight="1" x14ac:dyDescent="0.25"/>
    <row r="51" ht="13.5" customHeight="1" x14ac:dyDescent="0.25"/>
    <row r="52" ht="13.5" customHeight="1" x14ac:dyDescent="0.25"/>
    <row r="53" ht="13.5" customHeight="1" x14ac:dyDescent="0.25"/>
    <row r="54" ht="13.5" customHeight="1" x14ac:dyDescent="0.25"/>
    <row r="55" ht="13.5" customHeight="1" x14ac:dyDescent="0.25"/>
    <row r="56" ht="13.5" customHeight="1" x14ac:dyDescent="0.25"/>
    <row r="57" ht="13.5" customHeight="1" x14ac:dyDescent="0.25"/>
    <row r="58" ht="13.5" customHeight="1" x14ac:dyDescent="0.25"/>
    <row r="59" ht="13.5" customHeight="1" x14ac:dyDescent="0.25"/>
    <row r="60" ht="13.5" customHeight="1" x14ac:dyDescent="0.25"/>
    <row r="61" ht="13.5" customHeight="1" x14ac:dyDescent="0.25"/>
    <row r="62" ht="13.5" customHeight="1" x14ac:dyDescent="0.25"/>
    <row r="63" ht="13.5" customHeight="1" x14ac:dyDescent="0.25"/>
    <row r="64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  <row r="1000" ht="13.5" customHeight="1" x14ac:dyDescent="0.25"/>
  </sheetData>
  <sheetProtection selectLockedCells="1" selectUnlockedCells="1"/>
  <mergeCells count="1">
    <mergeCell ref="F2:G2"/>
  </mergeCells>
  <pageMargins left="0.23" right="0.23" top="0.26" bottom="0.23" header="0" footer="0"/>
  <pageSetup scale="70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A0FEB-2FF4-436C-8FB2-B1A088AAEB08}">
  <sheetPr>
    <pageSetUpPr fitToPage="1"/>
  </sheetPr>
  <dimension ref="A1:E19"/>
  <sheetViews>
    <sheetView tabSelected="1" workbookViewId="0">
      <selection activeCell="B1" sqref="B1"/>
    </sheetView>
  </sheetViews>
  <sheetFormatPr defaultColWidth="24.296875" defaultRowHeight="17.399999999999999" x14ac:dyDescent="0.3"/>
  <cols>
    <col min="1" max="16384" width="24.296875" style="71"/>
  </cols>
  <sheetData>
    <row r="1" spans="1:5" ht="73.2" customHeight="1" x14ac:dyDescent="0.3">
      <c r="A1" s="77" t="s">
        <v>32</v>
      </c>
      <c r="B1" s="78" t="s">
        <v>33</v>
      </c>
      <c r="C1" s="78" t="s">
        <v>53</v>
      </c>
      <c r="D1" s="78" t="s">
        <v>55</v>
      </c>
    </row>
    <row r="2" spans="1:5" ht="18" x14ac:dyDescent="0.3">
      <c r="A2" s="75" t="s">
        <v>34</v>
      </c>
      <c r="B2" s="72">
        <v>6714</v>
      </c>
      <c r="C2" s="95">
        <f>B2*0.95</f>
        <v>6378.2999999999993</v>
      </c>
      <c r="D2" s="94">
        <f>SUM(C2*0.655)</f>
        <v>4177.7864999999993</v>
      </c>
      <c r="E2" s="97"/>
    </row>
    <row r="3" spans="1:5" ht="18" x14ac:dyDescent="0.3">
      <c r="A3" s="75" t="s">
        <v>35</v>
      </c>
      <c r="B3" s="72">
        <v>8663</v>
      </c>
      <c r="C3" s="95">
        <f t="shared" ref="C3:C18" si="0">B3*0.95</f>
        <v>8229.85</v>
      </c>
      <c r="D3" s="94">
        <f t="shared" ref="D3:D18" si="1">SUM(C3*0.655)</f>
        <v>5390.5517500000005</v>
      </c>
      <c r="E3" s="97"/>
    </row>
    <row r="4" spans="1:5" ht="18" x14ac:dyDescent="0.3">
      <c r="A4" s="75" t="s">
        <v>36</v>
      </c>
      <c r="B4" s="73" t="s">
        <v>37</v>
      </c>
      <c r="C4" s="95">
        <v>300</v>
      </c>
      <c r="D4" s="94">
        <f t="shared" si="1"/>
        <v>196.5</v>
      </c>
      <c r="E4" s="97"/>
    </row>
    <row r="5" spans="1:5" ht="16.2" customHeight="1" x14ac:dyDescent="0.3">
      <c r="A5" s="75" t="s">
        <v>38</v>
      </c>
      <c r="B5" s="72">
        <v>3987</v>
      </c>
      <c r="C5" s="95">
        <f t="shared" si="0"/>
        <v>3787.6499999999996</v>
      </c>
      <c r="D5" s="94">
        <f t="shared" si="1"/>
        <v>2480.91075</v>
      </c>
      <c r="E5" s="97"/>
    </row>
    <row r="6" spans="1:5" ht="16.2" customHeight="1" x14ac:dyDescent="0.3">
      <c r="A6" s="75" t="s">
        <v>39</v>
      </c>
      <c r="B6" s="74">
        <v>195</v>
      </c>
      <c r="C6" s="95">
        <f t="shared" si="0"/>
        <v>185.25</v>
      </c>
      <c r="D6" s="94">
        <f t="shared" si="1"/>
        <v>121.33875</v>
      </c>
      <c r="E6" s="97"/>
    </row>
    <row r="7" spans="1:5" ht="18" x14ac:dyDescent="0.3">
      <c r="A7" s="75" t="s">
        <v>40</v>
      </c>
      <c r="B7" s="72">
        <v>4277</v>
      </c>
      <c r="C7" s="95">
        <f t="shared" si="0"/>
        <v>4063.1499999999996</v>
      </c>
      <c r="D7" s="94">
        <f t="shared" si="1"/>
        <v>2661.3632499999999</v>
      </c>
      <c r="E7" s="97"/>
    </row>
    <row r="8" spans="1:5" ht="16.2" customHeight="1" x14ac:dyDescent="0.3">
      <c r="A8" s="75" t="s">
        <v>41</v>
      </c>
      <c r="B8" s="72">
        <v>9568</v>
      </c>
      <c r="C8" s="95">
        <f t="shared" si="0"/>
        <v>9089.6</v>
      </c>
      <c r="D8" s="94">
        <f t="shared" si="1"/>
        <v>5953.6880000000001</v>
      </c>
      <c r="E8" s="97"/>
    </row>
    <row r="9" spans="1:5" ht="16.2" customHeight="1" x14ac:dyDescent="0.3">
      <c r="A9" s="75" t="s">
        <v>42</v>
      </c>
      <c r="B9" s="72">
        <v>3104</v>
      </c>
      <c r="C9" s="95">
        <f t="shared" si="0"/>
        <v>2948.7999999999997</v>
      </c>
      <c r="D9" s="94">
        <f t="shared" si="1"/>
        <v>1931.4639999999999</v>
      </c>
      <c r="E9" s="97"/>
    </row>
    <row r="10" spans="1:5" ht="16.2" customHeight="1" x14ac:dyDescent="0.3">
      <c r="A10" s="75" t="s">
        <v>43</v>
      </c>
      <c r="B10" s="73" t="s">
        <v>37</v>
      </c>
      <c r="C10" s="95">
        <v>300</v>
      </c>
      <c r="D10" s="94">
        <f t="shared" si="1"/>
        <v>196.5</v>
      </c>
      <c r="E10" s="97"/>
    </row>
    <row r="11" spans="1:5" ht="18" x14ac:dyDescent="0.3">
      <c r="A11" s="75" t="s">
        <v>44</v>
      </c>
      <c r="B11" s="74">
        <v>613</v>
      </c>
      <c r="C11" s="95">
        <f t="shared" si="0"/>
        <v>582.35</v>
      </c>
      <c r="D11" s="94">
        <f t="shared" si="1"/>
        <v>381.43925000000002</v>
      </c>
      <c r="E11" s="97"/>
    </row>
    <row r="12" spans="1:5" ht="16.2" customHeight="1" x14ac:dyDescent="0.3">
      <c r="A12" s="75" t="s">
        <v>45</v>
      </c>
      <c r="B12" s="72">
        <v>5675</v>
      </c>
      <c r="C12" s="95">
        <f t="shared" si="0"/>
        <v>5391.25</v>
      </c>
      <c r="D12" s="94">
        <f t="shared" si="1"/>
        <v>3531.2687500000002</v>
      </c>
      <c r="E12" s="97"/>
    </row>
    <row r="13" spans="1:5" ht="18" x14ac:dyDescent="0.3">
      <c r="A13" s="75" t="s">
        <v>46</v>
      </c>
      <c r="B13" s="73" t="s">
        <v>37</v>
      </c>
      <c r="C13" s="95">
        <v>300</v>
      </c>
      <c r="D13" s="94">
        <f t="shared" si="1"/>
        <v>196.5</v>
      </c>
      <c r="E13" s="97"/>
    </row>
    <row r="14" spans="1:5" ht="16.2" customHeight="1" x14ac:dyDescent="0.3">
      <c r="A14" s="75" t="s">
        <v>47</v>
      </c>
      <c r="B14" s="72">
        <v>7602</v>
      </c>
      <c r="C14" s="95">
        <f t="shared" si="0"/>
        <v>7221.9</v>
      </c>
      <c r="D14" s="94">
        <f t="shared" si="1"/>
        <v>4730.3445000000002</v>
      </c>
      <c r="E14" s="97"/>
    </row>
    <row r="15" spans="1:5" ht="16.2" customHeight="1" x14ac:dyDescent="0.3">
      <c r="A15" s="75" t="s">
        <v>48</v>
      </c>
      <c r="B15" s="72">
        <v>4107</v>
      </c>
      <c r="C15" s="95">
        <f t="shared" si="0"/>
        <v>3901.6499999999996</v>
      </c>
      <c r="D15" s="94">
        <f t="shared" si="1"/>
        <v>2555.5807500000001</v>
      </c>
      <c r="E15" s="97"/>
    </row>
    <row r="16" spans="1:5" ht="16.2" customHeight="1" x14ac:dyDescent="0.3">
      <c r="A16" s="75" t="s">
        <v>49</v>
      </c>
      <c r="B16" s="72">
        <v>1730</v>
      </c>
      <c r="C16" s="95">
        <f t="shared" si="0"/>
        <v>1643.5</v>
      </c>
      <c r="D16" s="94">
        <f t="shared" si="1"/>
        <v>1076.4925000000001</v>
      </c>
      <c r="E16" s="97"/>
    </row>
    <row r="17" spans="1:5" ht="16.2" customHeight="1" x14ac:dyDescent="0.3">
      <c r="A17" s="75" t="s">
        <v>50</v>
      </c>
      <c r="B17" s="72">
        <v>2173</v>
      </c>
      <c r="C17" s="95">
        <f t="shared" si="0"/>
        <v>2064.35</v>
      </c>
      <c r="D17" s="94">
        <f t="shared" si="1"/>
        <v>1352.1492499999999</v>
      </c>
      <c r="E17" s="97"/>
    </row>
    <row r="18" spans="1:5" ht="16.2" customHeight="1" x14ac:dyDescent="0.3">
      <c r="A18" s="75" t="s">
        <v>51</v>
      </c>
      <c r="B18" s="72">
        <v>5109</v>
      </c>
      <c r="C18" s="95">
        <f t="shared" si="0"/>
        <v>4853.55</v>
      </c>
      <c r="D18" s="94">
        <f t="shared" si="1"/>
        <v>3179.0752500000003</v>
      </c>
      <c r="E18" s="97"/>
    </row>
    <row r="19" spans="1:5" ht="16.2" customHeight="1" x14ac:dyDescent="0.3">
      <c r="A19" s="76" t="s">
        <v>52</v>
      </c>
      <c r="B19" s="72">
        <v>63517</v>
      </c>
      <c r="C19" s="96">
        <f>SUM(C2:C18)</f>
        <v>61241.15</v>
      </c>
      <c r="D19" s="94">
        <f>SUM(D2:D18)</f>
        <v>40112.953250000006</v>
      </c>
      <c r="E19" s="97"/>
    </row>
  </sheetData>
  <sheetProtection algorithmName="SHA-512" hashValue="d26+D1r/zqwfepaSHXa4IKlwgvKaInxNUpQm9HVtt/45BNv9vOZwmoiu+E6JTmN1qL09FiQm41cZlwhXvp/uhA==" saltValue="sjrOE/LAQpR1J/gHdEhUpg==" spinCount="100000" sheet="1" objects="1" scenarios="1"/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Sample &amp; Instructions</vt:lpstr>
      <vt:lpstr>Use this reimbursement form</vt:lpstr>
      <vt:lpstr>2024 Budget by Chapter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 pd Kiser</dc:creator>
  <cp:lastModifiedBy>Bonnie Kiser</cp:lastModifiedBy>
  <cp:lastPrinted>2024-05-02T22:14:38Z</cp:lastPrinted>
  <dcterms:created xsi:type="dcterms:W3CDTF">2024-04-17T12:36:32Z</dcterms:created>
  <dcterms:modified xsi:type="dcterms:W3CDTF">2024-05-30T18:20:02Z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-1303673338</vt:i4>
  </property>
  <property fmtid="{D5CDD505-2E9C-101B-9397-08002B2CF9AE}" pid="3" name="_NewReviewCycle">
    <vt:lpwstr/>
  </property>
  <property fmtid="{D5CDD505-2E9C-101B-9397-08002B2CF9AE}" pid="4" name="_EmailSubject">
    <vt:lpwstr>Revised BCHMT-Statewide Challenge Cost Share Agreement mileage reimbursement for the 2024 Year</vt:lpwstr>
  </property>
  <property fmtid="{D5CDD505-2E9C-101B-9397-08002B2CF9AE}" pid="5" name="_AuthorEmail">
    <vt:lpwstr>bonniekiser@centurytel.net</vt:lpwstr>
  </property>
  <property fmtid="{D5CDD505-2E9C-101B-9397-08002B2CF9AE}" pid="6" name="_AuthorEmailDisplayName">
    <vt:lpwstr>Bonnie Kiser</vt:lpwstr>
  </property>
</Properties>
</file>